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IULIE 2025\SITE\"/>
    </mc:Choice>
  </mc:AlternateContent>
  <xr:revisionPtr revIDLastSave="0" documentId="8_{16B0FD64-2153-49C1-8BB3-D9361CC215B8}" xr6:coauthVersionLast="36" xr6:coauthVersionMax="36" xr10:uidLastSave="{00000000-0000-0000-0000-000000000000}"/>
  <bookViews>
    <workbookView xWindow="0" yWindow="0" windowWidth="28800" windowHeight="12225" xr2:uid="{321C8A7F-CEAA-4F86-A4EE-EC8555F063BC}"/>
  </bookViews>
  <sheets>
    <sheet name="TESTARE GENET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L19" i="1"/>
  <c r="K19" i="1"/>
  <c r="J19" i="1"/>
  <c r="H19" i="1"/>
  <c r="F19" i="1"/>
  <c r="M18" i="1"/>
  <c r="N18" i="1" s="1"/>
  <c r="M17" i="1"/>
  <c r="N17" i="1" s="1"/>
  <c r="M16" i="1"/>
  <c r="G16" i="1"/>
  <c r="G19" i="1" s="1"/>
  <c r="M15" i="1"/>
  <c r="N15" i="1" s="1"/>
  <c r="I15" i="1"/>
  <c r="M14" i="1"/>
  <c r="I14" i="1"/>
  <c r="N14" i="1" s="1"/>
  <c r="M13" i="1"/>
  <c r="I13" i="1"/>
  <c r="N13" i="1" s="1"/>
  <c r="N12" i="1"/>
  <c r="M12" i="1"/>
  <c r="I12" i="1"/>
  <c r="M11" i="1"/>
  <c r="N11" i="1" s="1"/>
  <c r="I11" i="1"/>
  <c r="M10" i="1"/>
  <c r="M19" i="1" s="1"/>
  <c r="I10" i="1"/>
  <c r="N10" i="1" s="1"/>
  <c r="M9" i="1"/>
  <c r="I9" i="1"/>
  <c r="N9" i="1" s="1"/>
  <c r="N8" i="1"/>
  <c r="M8" i="1"/>
  <c r="I8" i="1"/>
  <c r="I16" i="1" l="1"/>
  <c r="N16" i="1" s="1"/>
  <c r="N19" i="1" s="1"/>
  <c r="I19" i="1" l="1"/>
</calcChain>
</file>

<file path=xl/sharedStrings.xml><?xml version="1.0" encoding="utf-8"?>
<sst xmlns="http://schemas.openxmlformats.org/spreadsheetml/2006/main" count="43" uniqueCount="32">
  <si>
    <t>Subprogramul național de testare genetică</t>
  </si>
  <si>
    <t>ALOCARE LUNA IULIE 2025</t>
  </si>
  <si>
    <t>NT.CRT.</t>
  </si>
  <si>
    <t xml:space="preserve">NR. CONTR </t>
  </si>
  <si>
    <t>TIP</t>
  </si>
  <si>
    <t>DENUMIRE FURNIZOR</t>
  </si>
  <si>
    <t>TRIM.I 2025</t>
  </si>
  <si>
    <t>SEM.I2025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</si>
  <si>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</si>
  <si>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</si>
  <si>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</si>
  <si>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</si>
  <si>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</si>
  <si>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</si>
  <si>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</si>
  <si>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</si>
  <si>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GRAL MEDICAL SRL</t>
  </si>
  <si>
    <t>PNO-0006</t>
  </si>
  <si>
    <t>PATHOTEAM DIAGNOSTIC SRL</t>
  </si>
  <si>
    <t>PNO-0007</t>
  </si>
  <si>
    <t>GENEKOR MEDICAL SRL</t>
  </si>
  <si>
    <t>PNO-0008</t>
  </si>
  <si>
    <t>CLINICA SANTE SRL</t>
  </si>
  <si>
    <t>PNO-0009</t>
  </si>
  <si>
    <t>SANADOR SRL</t>
  </si>
  <si>
    <t>PNO-0010</t>
  </si>
  <si>
    <t>SPITALUL COLTEA</t>
  </si>
  <si>
    <t>PNO-0011</t>
  </si>
  <si>
    <t>INCD "VICTOR BABES"</t>
  </si>
  <si>
    <t>PNO-0012</t>
  </si>
  <si>
    <t>INST ONCOLOGIC.ALEX TRESTIOREANU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</si>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</sst>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43" fontId="0" fillId="0" borderId="1" xfId="0" applyNumberFormat="1" applyBorder="1"/>
    <xf numFmtId="0" fontId="0" fillId="0" borderId="2" xfId="0" applyBorder="1"/>
    <xf numFmtId="0" fontId="0" fillId="0" borderId="1" xfId="0" applyFont="1" applyBorder="1"/>
    <xf numFmtId="0" fontId="0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1" xfId="0" applyNumberFormat="1" applyFont="1" applyBorder="1"/>
    <xf numFmtId="0" fontId="0" fillId="0" borderId="0" xfId="0" applyBorder="1"/>
    <xf numFmtId="43" fontId="0" fillId="0" borderId="0" xfId="0" applyNumberFormat="1" applyBorder="1"/>
    <xf numFmtId="43" fontId="0" fillId="0" borderId="0" xfId="0" applyNumberFormat="1"/>
    <xf numFmtId="164" fontId="0" fillId="0" borderId="0" xfId="1" applyFont="1"/>
  </cellXfs>
  <cellStyles count="2">
    <cellStyle name="Comma 16" xfId="1" xr:uid="{0BDA87CF-3823-43D2-9E0C-DD5DDEB1176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MARTIE%202025/REGULARIZARE%20FEB/PNS/18.03.2025-%20%20valori%20contracte%20PNS%20dupa%20REGULARIZARE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ONSUMAT HG FEB 2025"/>
      <sheetName val="REG FEB 2025"/>
      <sheetName val="NECONSUMAT PET CT FEB 2025"/>
      <sheetName val="TOTAL HG"/>
      <sheetName val="REG FEB  PET CT 2025"/>
      <sheetName val="TOTAL PET-CT"/>
      <sheetName val="NECONS TG FEB 2025"/>
      <sheetName val="REG TG IAN 2025"/>
      <sheetName val="TOTAL TG"/>
      <sheetName val="NECONSUMAT AHM  FEB 2025"/>
      <sheetName val="REG AHM FEB 2025"/>
      <sheetName val="TOTAL AH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5BD3-8D2E-49EF-A6F7-2A38A943A977}">
  <dimension ref="B1:P30"/>
  <sheetViews>
    <sheetView tabSelected="1" workbookViewId="0">
      <selection activeCell="C4" sqref="C4:E4"/>
    </sheetView>
  </sheetViews>
  <sheetFormatPr defaultRowHeight="15" x14ac:dyDescent="0.25"/>
  <cols>
    <col min="3" max="3" width="17.28515625" customWidth="1"/>
    <col min="4" max="4" width="17.7109375" customWidth="1"/>
    <col min="5" max="5" width="35.42578125" customWidth="1"/>
    <col min="6" max="8" width="16.42578125" customWidth="1"/>
    <col min="9" max="15" width="18.42578125" customWidth="1"/>
    <col min="16" max="16" width="12.28515625" bestFit="1" customWidth="1"/>
  </cols>
  <sheetData>
    <row r="1" spans="2:15" ht="18.75" x14ac:dyDescent="0.3">
      <c r="D1" s="1"/>
      <c r="E1" s="2"/>
    </row>
    <row r="2" spans="2:15" ht="15.75" x14ac:dyDescent="0.25">
      <c r="C2" s="3" t="s">
        <v>0</v>
      </c>
      <c r="D2" s="3"/>
      <c r="E2" s="3"/>
    </row>
    <row r="3" spans="2:15" ht="15.75" x14ac:dyDescent="0.25">
      <c r="D3" s="4"/>
      <c r="E3" s="4"/>
    </row>
    <row r="4" spans="2:15" s="5" customFormat="1" ht="15.75" x14ac:dyDescent="0.25">
      <c r="C4" s="6" t="s">
        <v>1</v>
      </c>
      <c r="D4" s="6"/>
      <c r="E4" s="6"/>
    </row>
    <row r="5" spans="2:15" s="5" customFormat="1" ht="15.75" x14ac:dyDescent="0.25">
      <c r="C5" s="7">
        <v>45838</v>
      </c>
      <c r="D5" s="7"/>
      <c r="E5" s="7"/>
    </row>
    <row r="6" spans="2:15" ht="15.75" x14ac:dyDescent="0.25">
      <c r="D6" s="4"/>
      <c r="E6" s="4"/>
    </row>
    <row r="7" spans="2:15" s="5" customFormat="1" x14ac:dyDescent="0.25">
      <c r="B7" s="8" t="s">
        <v>2</v>
      </c>
      <c r="C7" s="8" t="s">
        <v>3</v>
      </c>
      <c r="D7" s="9" t="s">
        <v>4</v>
      </c>
      <c r="E7" s="8" t="s">
        <v>5</v>
      </c>
      <c r="F7" s="10">
        <v>45658</v>
      </c>
      <c r="G7" s="10">
        <v>45689</v>
      </c>
      <c r="H7" s="10">
        <v>45717</v>
      </c>
      <c r="I7" s="10" t="s">
        <v>6</v>
      </c>
      <c r="J7" s="10">
        <v>45748</v>
      </c>
      <c r="K7" s="10">
        <v>45778</v>
      </c>
      <c r="L7" s="10">
        <v>45809</v>
      </c>
      <c r="M7" s="10" t="s">
        <v>6</v>
      </c>
      <c r="N7" s="10" t="s">
        <v>7</v>
      </c>
      <c r="O7" s="10">
        <v>45839</v>
      </c>
    </row>
    <row r="8" spans="2:15" x14ac:dyDescent="0.25">
      <c r="B8" s="11">
        <v>1</v>
      </c>
      <c r="C8" s="11" t="s">
        <v>8</v>
      </c>
      <c r="D8" s="11" t="s">
        <v>9</v>
      </c>
      <c r="E8" s="12" t="s">
        <v>10</v>
      </c>
      <c r="F8" s="13">
        <v>861772</v>
      </c>
      <c r="G8" s="13">
        <v>988110</v>
      </c>
      <c r="H8" s="13">
        <v>924080</v>
      </c>
      <c r="I8" s="13">
        <f>F8+G8+H8</f>
        <v>2773962</v>
      </c>
      <c r="J8" s="13">
        <v>905786</v>
      </c>
      <c r="K8" s="13">
        <v>766548</v>
      </c>
      <c r="L8" s="13">
        <v>1314571.979911943</v>
      </c>
      <c r="M8" s="13">
        <f>J8+K8+L8</f>
        <v>2986905.979911943</v>
      </c>
      <c r="N8" s="13">
        <f>I8+M8</f>
        <v>5760867.979911943</v>
      </c>
      <c r="O8" s="13">
        <v>202247.97620992846</v>
      </c>
    </row>
    <row r="9" spans="2:15" x14ac:dyDescent="0.25">
      <c r="B9" s="11">
        <v>2</v>
      </c>
      <c r="C9" s="11" t="s">
        <v>11</v>
      </c>
      <c r="D9" s="11" t="s">
        <v>9</v>
      </c>
      <c r="E9" s="12" t="s">
        <v>12</v>
      </c>
      <c r="F9" s="13">
        <v>1022828</v>
      </c>
      <c r="G9" s="13">
        <v>1194284</v>
      </c>
      <c r="H9" s="13">
        <v>1285056</v>
      </c>
      <c r="I9" s="13">
        <f t="shared" ref="I9:I16" si="0">F9+G9+H9</f>
        <v>3502168</v>
      </c>
      <c r="J9" s="13">
        <v>1105318</v>
      </c>
      <c r="K9" s="13">
        <v>1256658</v>
      </c>
      <c r="L9" s="13">
        <v>1211652.5535409215</v>
      </c>
      <c r="M9" s="13">
        <f t="shared" ref="M9:M18" si="1">J9+K9+L9</f>
        <v>3573628.5535409218</v>
      </c>
      <c r="N9" s="13">
        <f t="shared" ref="N9:N18" si="2">I9+M9</f>
        <v>7075796.5535409218</v>
      </c>
      <c r="O9" s="13">
        <v>266741.40817516309</v>
      </c>
    </row>
    <row r="10" spans="2:15" x14ac:dyDescent="0.25">
      <c r="B10" s="11">
        <v>3</v>
      </c>
      <c r="C10" s="11" t="s">
        <v>13</v>
      </c>
      <c r="D10" s="11" t="s">
        <v>9</v>
      </c>
      <c r="E10" s="12" t="s">
        <v>14</v>
      </c>
      <c r="F10" s="13">
        <v>135212</v>
      </c>
      <c r="G10" s="13">
        <v>265190</v>
      </c>
      <c r="H10" s="13">
        <v>139344</v>
      </c>
      <c r="I10" s="13">
        <f t="shared" si="0"/>
        <v>539746</v>
      </c>
      <c r="J10" s="13">
        <v>95688</v>
      </c>
      <c r="K10" s="13">
        <v>138668</v>
      </c>
      <c r="L10" s="13">
        <v>187266.07757465608</v>
      </c>
      <c r="M10" s="13">
        <f t="shared" si="1"/>
        <v>421622.07757465611</v>
      </c>
      <c r="N10" s="13">
        <f t="shared" si="2"/>
        <v>961368.07757465611</v>
      </c>
      <c r="O10" s="13">
        <v>35211.457554795736</v>
      </c>
    </row>
    <row r="11" spans="2:15" x14ac:dyDescent="0.25">
      <c r="B11" s="11">
        <v>4</v>
      </c>
      <c r="C11" s="11" t="s">
        <v>15</v>
      </c>
      <c r="D11" s="11" t="s">
        <v>9</v>
      </c>
      <c r="E11" s="12" t="s">
        <v>16</v>
      </c>
      <c r="F11" s="13">
        <v>611238</v>
      </c>
      <c r="G11" s="13">
        <v>807536</v>
      </c>
      <c r="H11" s="13">
        <v>770010</v>
      </c>
      <c r="I11" s="13">
        <f t="shared" si="0"/>
        <v>2188784</v>
      </c>
      <c r="J11" s="13">
        <v>608142</v>
      </c>
      <c r="K11" s="13">
        <v>580896</v>
      </c>
      <c r="L11" s="13">
        <v>1101438.2408808353</v>
      </c>
      <c r="M11" s="13">
        <f t="shared" si="1"/>
        <v>2290476.2408808353</v>
      </c>
      <c r="N11" s="13">
        <f t="shared" si="2"/>
        <v>4479260.2408808358</v>
      </c>
      <c r="O11" s="13">
        <v>153646.4651695193</v>
      </c>
    </row>
    <row r="12" spans="2:15" x14ac:dyDescent="0.25">
      <c r="B12" s="14">
        <v>5</v>
      </c>
      <c r="C12" s="11" t="s">
        <v>17</v>
      </c>
      <c r="D12" s="11" t="s">
        <v>9</v>
      </c>
      <c r="E12" s="12" t="s">
        <v>18</v>
      </c>
      <c r="F12" s="13">
        <v>281800</v>
      </c>
      <c r="G12" s="13">
        <v>302734</v>
      </c>
      <c r="H12" s="13">
        <v>326122</v>
      </c>
      <c r="I12" s="13">
        <f t="shared" si="0"/>
        <v>910656</v>
      </c>
      <c r="J12" s="13">
        <v>382226</v>
      </c>
      <c r="K12" s="13">
        <v>543450</v>
      </c>
      <c r="L12" s="13">
        <v>339995.34165206226</v>
      </c>
      <c r="M12" s="13">
        <f t="shared" si="1"/>
        <v>1265671.3416520623</v>
      </c>
      <c r="N12" s="13">
        <f t="shared" si="2"/>
        <v>2176327.3416520623</v>
      </c>
      <c r="O12" s="13">
        <v>83528.94873610088</v>
      </c>
    </row>
    <row r="13" spans="2:15" x14ac:dyDescent="0.25">
      <c r="B13" s="14">
        <v>6</v>
      </c>
      <c r="C13" s="11" t="s">
        <v>19</v>
      </c>
      <c r="D13" s="11" t="s">
        <v>9</v>
      </c>
      <c r="E13" s="15" t="s">
        <v>20</v>
      </c>
      <c r="F13" s="13">
        <v>316618</v>
      </c>
      <c r="G13" s="13">
        <v>943532</v>
      </c>
      <c r="H13" s="13">
        <v>978640</v>
      </c>
      <c r="I13" s="13">
        <f t="shared" si="0"/>
        <v>2238790</v>
      </c>
      <c r="J13" s="13">
        <v>820818</v>
      </c>
      <c r="K13" s="13">
        <v>919914</v>
      </c>
      <c r="L13" s="13">
        <v>804599.69841128809</v>
      </c>
      <c r="M13" s="13">
        <f t="shared" si="1"/>
        <v>2545331.6984112882</v>
      </c>
      <c r="N13" s="13">
        <f t="shared" si="2"/>
        <v>4784121.6984112877</v>
      </c>
      <c r="O13" s="13">
        <v>181015.89970233358</v>
      </c>
    </row>
    <row r="14" spans="2:15" x14ac:dyDescent="0.25">
      <c r="B14" s="14">
        <v>7</v>
      </c>
      <c r="C14" s="11" t="s">
        <v>21</v>
      </c>
      <c r="D14" s="11" t="s">
        <v>9</v>
      </c>
      <c r="E14" s="16" t="s">
        <v>22</v>
      </c>
      <c r="F14" s="13"/>
      <c r="G14" s="13">
        <v>39738</v>
      </c>
      <c r="H14" s="13">
        <v>63250</v>
      </c>
      <c r="I14" s="13">
        <f t="shared" si="0"/>
        <v>102988</v>
      </c>
      <c r="J14" s="13">
        <v>126116</v>
      </c>
      <c r="K14" s="13">
        <v>150104</v>
      </c>
      <c r="L14" s="13">
        <v>559590.34244768356</v>
      </c>
      <c r="M14" s="13">
        <f t="shared" si="1"/>
        <v>835810.34244768356</v>
      </c>
      <c r="N14" s="13">
        <f t="shared" si="2"/>
        <v>938798.34244768356</v>
      </c>
      <c r="O14" s="13">
        <v>28748.292422357306</v>
      </c>
    </row>
    <row r="15" spans="2:15" x14ac:dyDescent="0.25">
      <c r="B15" s="14">
        <v>8</v>
      </c>
      <c r="C15" s="11" t="s">
        <v>23</v>
      </c>
      <c r="D15" s="11" t="s">
        <v>9</v>
      </c>
      <c r="E15" s="15" t="s">
        <v>24</v>
      </c>
      <c r="F15" s="13"/>
      <c r="G15" s="13"/>
      <c r="H15" s="13">
        <v>60282</v>
      </c>
      <c r="I15" s="13">
        <f t="shared" si="0"/>
        <v>60282</v>
      </c>
      <c r="J15" s="13">
        <v>91689.995015625027</v>
      </c>
      <c r="K15" s="13">
        <v>118910</v>
      </c>
      <c r="L15" s="13">
        <v>562064.08000217588</v>
      </c>
      <c r="M15" s="13">
        <f t="shared" si="1"/>
        <v>772664.0750178009</v>
      </c>
      <c r="N15" s="13">
        <f t="shared" si="2"/>
        <v>832946.0750178009</v>
      </c>
      <c r="O15" s="13">
        <v>20535.945456479614</v>
      </c>
    </row>
    <row r="16" spans="2:15" x14ac:dyDescent="0.25">
      <c r="B16" s="14">
        <v>9</v>
      </c>
      <c r="C16" s="11" t="s">
        <v>25</v>
      </c>
      <c r="D16" s="11" t="s">
        <v>9</v>
      </c>
      <c r="E16" s="15" t="s">
        <v>26</v>
      </c>
      <c r="F16" s="13"/>
      <c r="G16" s="13">
        <f>'[1]NECONS TG FEB 2025'!F14</f>
        <v>0</v>
      </c>
      <c r="H16" s="13">
        <v>13810</v>
      </c>
      <c r="I16" s="13">
        <f t="shared" si="0"/>
        <v>13810</v>
      </c>
      <c r="J16" s="13">
        <v>22150</v>
      </c>
      <c r="K16" s="13">
        <v>12080</v>
      </c>
      <c r="L16" s="13">
        <v>168369.12428380371</v>
      </c>
      <c r="M16" s="13">
        <f t="shared" si="1"/>
        <v>202599.12428380371</v>
      </c>
      <c r="N16" s="13">
        <f t="shared" si="2"/>
        <v>216409.12428380371</v>
      </c>
      <c r="O16" s="13">
        <v>3641.9800425361409</v>
      </c>
    </row>
    <row r="17" spans="2:16" x14ac:dyDescent="0.25">
      <c r="B17" s="14">
        <v>10</v>
      </c>
      <c r="C17" s="11" t="s">
        <v>27</v>
      </c>
      <c r="D17" s="11" t="s">
        <v>9</v>
      </c>
      <c r="E17" s="15" t="s">
        <v>28</v>
      </c>
      <c r="F17" s="13"/>
      <c r="G17" s="13"/>
      <c r="H17" s="13"/>
      <c r="I17" s="13"/>
      <c r="J17" s="13">
        <v>0</v>
      </c>
      <c r="K17" s="13">
        <v>9930</v>
      </c>
      <c r="L17" s="13">
        <v>399735.59064731543</v>
      </c>
      <c r="M17" s="13">
        <f t="shared" si="1"/>
        <v>409665.59064731543</v>
      </c>
      <c r="N17" s="13">
        <f t="shared" si="2"/>
        <v>409665.59064731543</v>
      </c>
      <c r="O17" s="13">
        <v>2258.4218456942472</v>
      </c>
    </row>
    <row r="18" spans="2:16" x14ac:dyDescent="0.25">
      <c r="B18" s="14">
        <v>11</v>
      </c>
      <c r="C18" s="11" t="s">
        <v>29</v>
      </c>
      <c r="D18" s="11" t="s">
        <v>9</v>
      </c>
      <c r="E18" s="15" t="s">
        <v>30</v>
      </c>
      <c r="F18" s="13"/>
      <c r="G18" s="13"/>
      <c r="H18" s="13"/>
      <c r="I18" s="13"/>
      <c r="J18" s="13"/>
      <c r="K18" s="13">
        <v>0</v>
      </c>
      <c r="L18" s="13">
        <v>39518.990647315448</v>
      </c>
      <c r="M18" s="13">
        <f t="shared" si="1"/>
        <v>39518.990647315448</v>
      </c>
      <c r="N18" s="13">
        <f t="shared" si="2"/>
        <v>39518.990647315448</v>
      </c>
      <c r="O18" s="13">
        <v>1137.1711206919674</v>
      </c>
    </row>
    <row r="19" spans="2:16" x14ac:dyDescent="0.25">
      <c r="B19" s="17" t="s">
        <v>31</v>
      </c>
      <c r="C19" s="18"/>
      <c r="D19" s="18"/>
      <c r="E19" s="19"/>
      <c r="F19" s="20">
        <f>SUM(F8:F13)</f>
        <v>3229468</v>
      </c>
      <c r="G19" s="20">
        <f>SUM(G8:G16)</f>
        <v>4541124</v>
      </c>
      <c r="H19" s="20">
        <f>SUM(H8:H16)</f>
        <v>4560594</v>
      </c>
      <c r="I19" s="20">
        <f>SUM(I8:I16)</f>
        <v>12331186</v>
      </c>
      <c r="J19" s="20">
        <f>SUM(J8:J17)</f>
        <v>4157933.9950156249</v>
      </c>
      <c r="K19" s="20">
        <f>SUM(K8:K17)</f>
        <v>4497158</v>
      </c>
      <c r="L19" s="20">
        <f>SUM(L8:L18)</f>
        <v>6688802.0199999996</v>
      </c>
      <c r="M19" s="20">
        <f>SUM(M8:M18)</f>
        <v>15343894.015015624</v>
      </c>
      <c r="N19" s="20">
        <f>SUM(N8:N18)</f>
        <v>27675080.015015628</v>
      </c>
      <c r="O19" s="20">
        <f>SUM(O8:O18)</f>
        <v>978713.96643560042</v>
      </c>
    </row>
    <row r="22" spans="2:16" x14ac:dyDescent="0.25">
      <c r="D22" s="21"/>
      <c r="E22" s="22"/>
      <c r="G22" s="23"/>
    </row>
    <row r="23" spans="2:16" x14ac:dyDescent="0.25">
      <c r="E23" s="23"/>
      <c r="H23" s="23"/>
      <c r="N23" s="23"/>
      <c r="O23" s="23"/>
    </row>
    <row r="25" spans="2:16" x14ac:dyDescent="0.25">
      <c r="E25" s="24"/>
      <c r="N25" s="23"/>
      <c r="O25" s="23"/>
    </row>
    <row r="27" spans="2:16" x14ac:dyDescent="0.25">
      <c r="N27" s="23"/>
      <c r="O27" s="23"/>
    </row>
    <row r="30" spans="2:16" x14ac:dyDescent="0.25">
      <c r="N30" s="23"/>
      <c r="O30" s="23"/>
      <c r="P30" s="23"/>
    </row>
  </sheetData>
  <mergeCells count="5">
    <mergeCell ref="D1:E1"/>
    <mergeCell ref="C2:E2"/>
    <mergeCell ref="C4:E4"/>
    <mergeCell ref="C5:E5"/>
    <mergeCell ref="B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TESTARE GENETICA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2025-06-30T13:09:05Z</dcterms:created>
  <dcterms:modified xsi:type="dcterms:W3CDTF">2025-06-30T13:10:26Z</dcterms:modified>
</cp:coreProperties>
</file>